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006929\Desktop\"/>
    </mc:Choice>
  </mc:AlternateContent>
  <bookViews>
    <workbookView xWindow="480" yWindow="120" windowWidth="11355" windowHeight="8700"/>
  </bookViews>
  <sheets>
    <sheet name="DRUK_FZP" sheetId="1" r:id="rId1"/>
    <sheet name="Dane źródłowe" sheetId="2" r:id="rId2"/>
    <sheet name="Arkusz3" sheetId="3" r:id="rId3"/>
  </sheets>
  <externalReferences>
    <externalReference r:id="rId4"/>
  </externalReferences>
  <definedNames>
    <definedName name="_xlnm.Print_Area" localSheetId="0">DRUK_FZP!$A$2:$M$55</definedName>
  </definedNames>
  <calcPr calcId="162913" fullPrecision="0"/>
</workbook>
</file>

<file path=xl/calcChain.xml><?xml version="1.0" encoding="utf-8"?>
<calcChain xmlns="http://schemas.openxmlformats.org/spreadsheetml/2006/main">
  <c r="H18" i="1" l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29" i="1"/>
  <c r="I29" i="1"/>
  <c r="K29" i="1"/>
  <c r="H30" i="1"/>
  <c r="I30" i="1"/>
  <c r="H31" i="1"/>
  <c r="I31" i="1"/>
  <c r="H32" i="1"/>
  <c r="I32" i="1"/>
  <c r="H33" i="1"/>
  <c r="I33" i="1"/>
  <c r="H34" i="1"/>
  <c r="I34" i="1"/>
  <c r="H35" i="1"/>
  <c r="I35" i="1"/>
  <c r="H36" i="1"/>
  <c r="I36" i="1"/>
  <c r="H37" i="1"/>
  <c r="I37" i="1"/>
  <c r="H38" i="1"/>
  <c r="I38" i="1"/>
  <c r="H39" i="1"/>
  <c r="I39" i="1"/>
  <c r="H40" i="1"/>
  <c r="I40" i="1"/>
  <c r="E45" i="1"/>
  <c r="F45" i="1"/>
  <c r="G45" i="1"/>
  <c r="E44" i="1"/>
  <c r="F44" i="1"/>
  <c r="G44" i="1"/>
  <c r="E43" i="1"/>
  <c r="F43" i="1"/>
  <c r="G43" i="1"/>
  <c r="E39" i="1"/>
  <c r="F39" i="1"/>
  <c r="G39" i="1"/>
  <c r="E38" i="1"/>
  <c r="F38" i="1"/>
  <c r="G38" i="1"/>
  <c r="E40" i="1"/>
  <c r="F40" i="1"/>
  <c r="G40" i="1"/>
  <c r="E37" i="1"/>
  <c r="F37" i="1"/>
  <c r="G37" i="1"/>
  <c r="J37" i="1"/>
  <c r="E36" i="1"/>
  <c r="F36" i="1"/>
  <c r="G36" i="1"/>
  <c r="E35" i="1"/>
  <c r="F35" i="1"/>
  <c r="G35" i="1"/>
  <c r="E34" i="1"/>
  <c r="F34" i="1"/>
  <c r="G34" i="1"/>
  <c r="E31" i="1"/>
  <c r="F31" i="1"/>
  <c r="G31" i="1"/>
  <c r="J31" i="1"/>
  <c r="E30" i="1"/>
  <c r="F30" i="1"/>
  <c r="G30" i="1"/>
  <c r="J30" i="1"/>
  <c r="E29" i="1"/>
  <c r="F29" i="1"/>
  <c r="G29" i="1"/>
  <c r="E28" i="1"/>
  <c r="F28" i="1"/>
  <c r="G28" i="1"/>
  <c r="D41" i="1"/>
  <c r="D46" i="1"/>
  <c r="C41" i="1"/>
  <c r="C46" i="1"/>
  <c r="E33" i="1"/>
  <c r="F33" i="1"/>
  <c r="G33" i="1"/>
  <c r="E32" i="1"/>
  <c r="F32" i="1"/>
  <c r="G32" i="1"/>
  <c r="J32" i="1"/>
  <c r="E27" i="1"/>
  <c r="F27" i="1"/>
  <c r="G27" i="1"/>
  <c r="E26" i="1"/>
  <c r="F26" i="1"/>
  <c r="G26" i="1"/>
  <c r="E25" i="1"/>
  <c r="F25" i="1"/>
  <c r="G25" i="1"/>
  <c r="E24" i="1"/>
  <c r="F24" i="1"/>
  <c r="G24" i="1"/>
  <c r="J24" i="1"/>
  <c r="E23" i="1"/>
  <c r="F23" i="1"/>
  <c r="G23" i="1"/>
  <c r="K23" i="1"/>
  <c r="E22" i="1"/>
  <c r="F22" i="1"/>
  <c r="G22" i="1"/>
  <c r="E21" i="1"/>
  <c r="F21" i="1"/>
  <c r="G21" i="1"/>
  <c r="E20" i="1"/>
  <c r="F20" i="1"/>
  <c r="G20" i="1"/>
  <c r="E19" i="1"/>
  <c r="F19" i="1"/>
  <c r="G19" i="1"/>
  <c r="E18" i="1"/>
  <c r="F18" i="1"/>
  <c r="H41" i="1"/>
  <c r="J29" i="1"/>
  <c r="K39" i="1"/>
  <c r="J39" i="1"/>
  <c r="J36" i="1"/>
  <c r="K36" i="1"/>
  <c r="K30" i="1"/>
  <c r="K24" i="1"/>
  <c r="K19" i="1"/>
  <c r="J19" i="1"/>
  <c r="K20" i="1"/>
  <c r="J20" i="1"/>
  <c r="K26" i="1"/>
  <c r="J26" i="1"/>
  <c r="K34" i="1"/>
  <c r="J34" i="1"/>
  <c r="K27" i="1"/>
  <c r="J27" i="1"/>
  <c r="K33" i="1"/>
  <c r="J33" i="1"/>
  <c r="K40" i="1"/>
  <c r="J40" i="1"/>
  <c r="J22" i="1"/>
  <c r="K22" i="1"/>
  <c r="J38" i="1"/>
  <c r="K38" i="1"/>
  <c r="G18" i="1"/>
  <c r="F41" i="1"/>
  <c r="F46" i="1"/>
  <c r="J21" i="1"/>
  <c r="K21" i="1"/>
  <c r="K25" i="1"/>
  <c r="J25" i="1"/>
  <c r="J28" i="1"/>
  <c r="K28" i="1"/>
  <c r="K35" i="1"/>
  <c r="J35" i="1"/>
  <c r="K32" i="1"/>
  <c r="E41" i="1"/>
  <c r="E46" i="1"/>
  <c r="J23" i="1"/>
  <c r="K37" i="1"/>
  <c r="K31" i="1"/>
  <c r="K18" i="1"/>
  <c r="K41" i="1"/>
  <c r="G41" i="1"/>
  <c r="G46" i="1"/>
  <c r="J18" i="1"/>
  <c r="J41" i="1"/>
  <c r="J42" i="1"/>
</calcChain>
</file>

<file path=xl/sharedStrings.xml><?xml version="1.0" encoding="utf-8"?>
<sst xmlns="http://schemas.openxmlformats.org/spreadsheetml/2006/main" count="88" uniqueCount="85">
  <si>
    <t>L.P.</t>
  </si>
  <si>
    <t>1.</t>
  </si>
  <si>
    <t xml:space="preserve">Nazwa Jednostki </t>
  </si>
  <si>
    <t>po zmianie</t>
  </si>
  <si>
    <t>różnica</t>
  </si>
  <si>
    <t>2.</t>
  </si>
  <si>
    <t>3.</t>
  </si>
  <si>
    <t>4.</t>
  </si>
  <si>
    <t>5.</t>
  </si>
  <si>
    <t>UWAGI</t>
  </si>
  <si>
    <r>
      <t>Powierzchnia w m</t>
    </r>
    <r>
      <rPr>
        <b/>
        <vertAlign val="superscript"/>
        <sz val="10"/>
        <rFont val="Arial Unicode MS"/>
        <family val="2"/>
        <charset val="238"/>
      </rPr>
      <t>2</t>
    </r>
  </si>
  <si>
    <t>Ogółem zmiany</t>
  </si>
  <si>
    <t>6.</t>
  </si>
  <si>
    <t>7.</t>
  </si>
  <si>
    <t>8.</t>
  </si>
  <si>
    <t>OTRZYMUJĄ</t>
  </si>
  <si>
    <t>(data i podpis Kierownika Działu Adm.-Gosp.)</t>
  </si>
  <si>
    <t>………………………………………..</t>
  </si>
  <si>
    <t>(pieczęć jednostki sporządzającej)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</si>
  <si>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</si>
  <si>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</si>
  <si>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</si>
  <si>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</si>
  <si>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</si>
  <si>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</si>
  <si>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</si>
  <si>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</si>
  <si>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</si>
  <si>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</si>
  <si>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</si>
  <si>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</si>
  <si>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</si>
  <si>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</si>
  <si>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</si>
  <si>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</si>
  <si>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</si>
  <si>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Instytut Filozofii i Socjologii</t>
  </si>
  <si>
    <t>Instytut Nauk o Wychowaniu</t>
  </si>
  <si>
    <t>Instytut Pedagogiki Przedszkolnej i Szkolnej</t>
  </si>
  <si>
    <t>Instytut Pedagogiki Specjalnej</t>
  </si>
  <si>
    <t>Instytut Geografii</t>
  </si>
  <si>
    <t>Instytut Biologii</t>
  </si>
  <si>
    <t>Instytut Matematyki</t>
  </si>
  <si>
    <t>Instytut Malarstwa i Edukacji Artystycznej</t>
  </si>
  <si>
    <t>Instytut Grafiki i Wzornictwa</t>
  </si>
  <si>
    <t>Instytut Filologii Polskiej</t>
  </si>
  <si>
    <t>Instytut Neofilologii</t>
  </si>
  <si>
    <t>Kwota korekty opłaty</t>
  </si>
  <si>
    <t>roczna</t>
  </si>
  <si>
    <t>miesięczna</t>
  </si>
  <si>
    <t>Kwota korekty miesięcznej opłaty</t>
  </si>
  <si>
    <t>przed zmianą</t>
  </si>
  <si>
    <t>26.</t>
  </si>
  <si>
    <t>Centrum Języków Obcych</t>
  </si>
  <si>
    <t>w</t>
  </si>
  <si>
    <t>OBJAŚNIENIA</t>
  </si>
  <si>
    <r>
      <rPr>
        <vertAlign val="superscript"/>
        <sz val="8"/>
        <rFont val="Arial"/>
        <family val="2"/>
        <charset val="238"/>
      </rPr>
      <t>1</t>
    </r>
    <r>
      <rPr>
        <sz val="8"/>
        <rFont val="Arial"/>
        <family val="2"/>
        <charset val="238"/>
      </rPr>
      <t xml:space="preserve"> W polu wyboru należy wskazać rok, którego dotyczą dane.</t>
    </r>
  </si>
  <si>
    <t xml:space="preserve">  Należy wypełnić jedynie pola białe. Pozostałe pola arkusz wylicza automatycznie.</t>
  </si>
  <si>
    <t>studia stacjonarne</t>
  </si>
  <si>
    <t>studia niestacjonarne</t>
  </si>
  <si>
    <r>
      <t>Data zmiany</t>
    </r>
    <r>
      <rPr>
        <b/>
        <vertAlign val="superscript"/>
        <sz val="10"/>
        <rFont val="Arial Unicode MS"/>
        <family val="2"/>
        <charset val="238"/>
      </rPr>
      <t>^</t>
    </r>
  </si>
  <si>
    <r>
      <t>^</t>
    </r>
    <r>
      <rPr>
        <sz val="8"/>
        <rFont val="Arial"/>
        <family val="2"/>
        <charset val="238"/>
      </rPr>
      <t xml:space="preserve"> Korekty powierzchni dokonuje się od 1-go dnia miesiąca następującego po zmianie. Nie dokonuje się korekt w ciągu miesiąca.</t>
    </r>
  </si>
  <si>
    <t>Wskaźnik rozdz.opłaty / m-c</t>
  </si>
  <si>
    <t>1. Dział Finansowo-Księgowy (1 egz.)</t>
  </si>
  <si>
    <r>
      <t>roku</t>
    </r>
    <r>
      <rPr>
        <b/>
        <vertAlign val="superscript"/>
        <sz val="10"/>
        <rFont val="Arial"/>
        <family val="2"/>
        <charset val="238"/>
      </rPr>
      <t>1</t>
    </r>
  </si>
  <si>
    <t>Instytut Historii i Archiwistyki</t>
  </si>
  <si>
    <t>Instytut Spraw Społecznych</t>
  </si>
  <si>
    <t>Instytut Psychologii</t>
  </si>
  <si>
    <t>Instytut Fizyki</t>
  </si>
  <si>
    <t>Instytut Nauk Technicznych</t>
  </si>
  <si>
    <t>Instytut Informatyki</t>
  </si>
  <si>
    <t>Instytut Sztuki Mediów</t>
  </si>
  <si>
    <t>Instytut Nauk o Informacji</t>
  </si>
  <si>
    <t>Instytut Filologii Angielskiej</t>
  </si>
  <si>
    <t>Instytut Prawa i Ekonomii</t>
  </si>
  <si>
    <t>Instytut Nauk o Bezpieczeństwie</t>
  </si>
  <si>
    <t>Razem  zmiany</t>
  </si>
  <si>
    <t>2. Zespół ds. Budżetowania i Controllingu (1 egz.)</t>
  </si>
  <si>
    <t>3. Dyrektor / Kierownik jednostki organizacyjnej, którego dotyczy zmiana (1 egz.)</t>
  </si>
  <si>
    <t>…………………………………………………</t>
  </si>
  <si>
    <r>
      <t>Średni roczny koszt utrzymania 1 m</t>
    </r>
    <r>
      <rPr>
        <b/>
        <vertAlign val="superscript"/>
        <sz val="10"/>
        <rFont val="Arial Unicode MS"/>
        <family val="2"/>
        <charset val="238"/>
      </rPr>
      <t>2</t>
    </r>
    <r>
      <rPr>
        <b/>
        <sz val="10"/>
        <rFont val="Arial Unicode MS"/>
        <family val="2"/>
        <charset val="238"/>
      </rPr>
      <t xml:space="preserve"> powierzchni w budynkach dydaktycznych Uniwersytetu Pedagogicznego w 2021 roku</t>
    </r>
  </si>
  <si>
    <t>Instytut Nauk o Polityce i Administracji</t>
  </si>
  <si>
    <t>Centrum Sportu i Rekreacji</t>
  </si>
  <si>
    <t>Centrum Kształcenia Nauczycieli (BC)</t>
  </si>
  <si>
    <t>FORMULARZ ZMIAN POWIERZCHNI I KOSZTÓW INSTYTUTÓW I JEDNOSTEK WSPOMAGAJĄCYCH PROCES KSZTAŁCENIA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</si>
</sst>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#,##0.00\ &quot;zł&quot;"/>
    <numFmt numFmtId="170" formatCode="#,##0.000000000"/>
  </numFmts>
  <fonts count="14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Unicode MS"/>
      <family val="2"/>
      <charset val="238"/>
    </font>
    <font>
      <b/>
      <vertAlign val="superscript"/>
      <sz val="10"/>
      <name val="Arial Unicode MS"/>
      <family val="2"/>
      <charset val="238"/>
    </font>
    <font>
      <sz val="10"/>
      <name val="Arial Unicode MS"/>
      <family val="2"/>
      <charset val="238"/>
    </font>
    <font>
      <b/>
      <sz val="14"/>
      <name val="Arial"/>
      <family val="2"/>
      <charset val="238"/>
    </font>
    <font>
      <vertAlign val="superscript"/>
      <sz val="8"/>
      <name val="Arial"/>
      <family val="2"/>
      <charset val="238"/>
    </font>
    <font>
      <sz val="9"/>
      <name val="Arial"/>
      <family val="2"/>
      <charset val="238"/>
    </font>
    <font>
      <b/>
      <u/>
      <sz val="8"/>
      <name val="Arial Unicode MS"/>
      <family val="2"/>
      <charset val="238"/>
    </font>
    <font>
      <sz val="1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sz val="11"/>
      <name val="Calibri"/>
      <family val="2"/>
      <charset val="238"/>
    </font>
    <font>
      <sz val="1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166" fontId="5" fillId="0" borderId="0" xfId="0" applyNumberFormat="1" applyFont="1" applyBorder="1"/>
    <xf numFmtId="0" fontId="5" fillId="0" borderId="0" xfId="0" applyFont="1"/>
    <xf numFmtId="0" fontId="5" fillId="0" borderId="0" xfId="0" applyFont="1" applyBorder="1" applyAlignment="1">
      <alignment horizontal="center"/>
    </xf>
    <xf numFmtId="166" fontId="3" fillId="2" borderId="1" xfId="0" applyNumberFormat="1" applyFont="1" applyFill="1" applyBorder="1"/>
    <xf numFmtId="166" fontId="3" fillId="2" borderId="2" xfId="0" applyNumberFormat="1" applyFont="1" applyFill="1" applyBorder="1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166" fontId="5" fillId="2" borderId="1" xfId="0" applyNumberFormat="1" applyFont="1" applyFill="1" applyBorder="1"/>
    <xf numFmtId="0" fontId="1" fillId="0" borderId="0" xfId="0" quotePrefix="1" applyFont="1"/>
    <xf numFmtId="0" fontId="7" fillId="0" borderId="0" xfId="0" applyFont="1"/>
    <xf numFmtId="0" fontId="9" fillId="0" borderId="0" xfId="0" applyFont="1"/>
    <xf numFmtId="0" fontId="10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/>
    </xf>
    <xf numFmtId="170" fontId="5" fillId="0" borderId="1" xfId="0" applyNumberFormat="1" applyFont="1" applyBorder="1"/>
    <xf numFmtId="170" fontId="5" fillId="0" borderId="2" xfId="0" applyNumberFormat="1" applyFont="1" applyBorder="1"/>
    <xf numFmtId="0" fontId="3" fillId="2" borderId="3" xfId="0" applyFont="1" applyFill="1" applyBorder="1" applyAlignment="1">
      <alignment horizontal="center"/>
    </xf>
    <xf numFmtId="166" fontId="5" fillId="2" borderId="3" xfId="0" applyNumberFormat="1" applyFont="1" applyFill="1" applyBorder="1"/>
    <xf numFmtId="166" fontId="3" fillId="2" borderId="3" xfId="0" applyNumberFormat="1" applyFont="1" applyFill="1" applyBorder="1"/>
    <xf numFmtId="170" fontId="5" fillId="0" borderId="3" xfId="0" applyNumberFormat="1" applyFont="1" applyBorder="1"/>
    <xf numFmtId="166" fontId="5" fillId="2" borderId="2" xfId="0" applyNumberFormat="1" applyFont="1" applyFill="1" applyBorder="1"/>
    <xf numFmtId="0" fontId="6" fillId="0" borderId="0" xfId="0" applyFont="1" applyFill="1" applyAlignment="1"/>
    <xf numFmtId="0" fontId="8" fillId="0" borderId="0" xfId="0" applyFont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/>
    </xf>
    <xf numFmtId="166" fontId="3" fillId="3" borderId="4" xfId="0" applyNumberFormat="1" applyFont="1" applyFill="1" applyBorder="1" applyAlignment="1">
      <alignment horizontal="center"/>
    </xf>
    <xf numFmtId="166" fontId="3" fillId="4" borderId="1" xfId="0" applyNumberFormat="1" applyFont="1" applyFill="1" applyBorder="1" applyAlignment="1">
      <alignment horizontal="center"/>
    </xf>
    <xf numFmtId="166" fontId="3" fillId="4" borderId="3" xfId="0" applyNumberFormat="1" applyFont="1" applyFill="1" applyBorder="1" applyAlignment="1">
      <alignment horizontal="center"/>
    </xf>
    <xf numFmtId="166" fontId="3" fillId="4" borderId="2" xfId="0" applyNumberFormat="1" applyFont="1" applyFill="1" applyBorder="1" applyAlignment="1">
      <alignment horizontal="center"/>
    </xf>
    <xf numFmtId="166" fontId="3" fillId="4" borderId="4" xfId="0" applyNumberFormat="1" applyFont="1" applyFill="1" applyBorder="1" applyAlignment="1">
      <alignment horizontal="center"/>
    </xf>
    <xf numFmtId="166" fontId="3" fillId="5" borderId="1" xfId="0" applyNumberFormat="1" applyFont="1" applyFill="1" applyBorder="1" applyAlignment="1">
      <alignment horizontal="center"/>
    </xf>
    <xf numFmtId="166" fontId="3" fillId="5" borderId="3" xfId="0" applyNumberFormat="1" applyFont="1" applyFill="1" applyBorder="1" applyAlignment="1">
      <alignment horizontal="center"/>
    </xf>
    <xf numFmtId="166" fontId="3" fillId="5" borderId="2" xfId="0" applyNumberFormat="1" applyFont="1" applyFill="1" applyBorder="1" applyAlignment="1">
      <alignment horizontal="center"/>
    </xf>
    <xf numFmtId="166" fontId="3" fillId="5" borderId="4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2" fillId="3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left"/>
    </xf>
    <xf numFmtId="0" fontId="13" fillId="0" borderId="11" xfId="0" applyFont="1" applyBorder="1" applyAlignment="1">
      <alignment horizontal="left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left" vertical="center"/>
    </xf>
    <xf numFmtId="0" fontId="3" fillId="2" borderId="16" xfId="0" applyFont="1" applyFill="1" applyBorder="1" applyAlignment="1">
      <alignment horizontal="center"/>
    </xf>
    <xf numFmtId="166" fontId="5" fillId="2" borderId="16" xfId="0" applyNumberFormat="1" applyFont="1" applyFill="1" applyBorder="1"/>
    <xf numFmtId="166" fontId="3" fillId="2" borderId="17" xfId="0" applyNumberFormat="1" applyFont="1" applyFill="1" applyBorder="1"/>
    <xf numFmtId="166" fontId="3" fillId="2" borderId="18" xfId="0" applyNumberFormat="1" applyFont="1" applyFill="1" applyBorder="1"/>
    <xf numFmtId="166" fontId="3" fillId="2" borderId="19" xfId="0" applyNumberFormat="1" applyFont="1" applyFill="1" applyBorder="1"/>
    <xf numFmtId="0" fontId="10" fillId="0" borderId="0" xfId="0" applyFont="1" applyAlignment="1"/>
    <xf numFmtId="166" fontId="3" fillId="6" borderId="2" xfId="0" applyNumberFormat="1" applyFont="1" applyFill="1" applyBorder="1" applyAlignment="1">
      <alignment horizontal="right" vertical="center"/>
    </xf>
    <xf numFmtId="0" fontId="5" fillId="0" borderId="20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5" fillId="0" borderId="22" xfId="0" applyFont="1" applyBorder="1" applyAlignment="1" applyProtection="1">
      <alignment horizontal="center"/>
      <protection locked="0"/>
    </xf>
    <xf numFmtId="0" fontId="5" fillId="0" borderId="2" xfId="0" applyFont="1" applyBorder="1" applyProtection="1"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5" fillId="0" borderId="22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5" fillId="0" borderId="23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3" fillId="3" borderId="15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wrapText="1"/>
    </xf>
    <xf numFmtId="0" fontId="3" fillId="3" borderId="34" xfId="0" applyFont="1" applyFill="1" applyBorder="1" applyAlignment="1">
      <alignment horizontal="center" wrapText="1"/>
    </xf>
    <xf numFmtId="0" fontId="3" fillId="3" borderId="21" xfId="0" applyFont="1" applyFill="1" applyBorder="1" applyAlignment="1">
      <alignment horizontal="center" wrapText="1"/>
    </xf>
    <xf numFmtId="0" fontId="3" fillId="3" borderId="24" xfId="0" applyFont="1" applyFill="1" applyBorder="1" applyAlignment="1">
      <alignment horizontal="right"/>
    </xf>
    <xf numFmtId="0" fontId="3" fillId="3" borderId="25" xfId="0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3" borderId="3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170" fontId="2" fillId="2" borderId="26" xfId="0" applyNumberFormat="1" applyFont="1" applyFill="1" applyBorder="1" applyAlignment="1">
      <alignment horizontal="center"/>
    </xf>
    <xf numFmtId="170" fontId="2" fillId="2" borderId="27" xfId="0" applyNumberFormat="1" applyFont="1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166" fontId="3" fillId="3" borderId="26" xfId="0" applyNumberFormat="1" applyFont="1" applyFill="1" applyBorder="1" applyAlignment="1">
      <alignment horizontal="center"/>
    </xf>
    <xf numFmtId="166" fontId="3" fillId="3" borderId="13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3" fillId="3" borderId="29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933450</xdr:colOff>
      <xdr:row>2</xdr:row>
      <xdr:rowOff>38100</xdr:rowOff>
    </xdr:from>
    <xdr:to>
      <xdr:col>7</xdr:col>
      <xdr:colOff>152400</xdr:colOff>
      <xdr:row>8</xdr:row>
      <xdr:rowOff>152400</xdr:rowOff>
    </xdr:to>
    <xdr:pic>
      <xdr:nvPicPr>
        <xdr:cNvPr id="1070" name="Obraz 6" descr="logoUP_pl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504825"/>
          <a:ext cx="1076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006174/AppData/Local/Microsoft/Windows/INetCache/Content.Outlook/YN1BKS3N/Druk-LSwsk_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>
        <row r="7">
          <cell r="F7">
            <v>0.88500000000000001</v>
          </cell>
          <cell r="G7">
            <v>0.115</v>
          </cell>
        </row>
        <row r="8">
          <cell r="F8">
            <v>0.83298969072164952</v>
          </cell>
          <cell r="G8">
            <v>0.1670103092783505</v>
          </cell>
        </row>
        <row r="9">
          <cell r="F9">
            <v>0.56623931623931623</v>
          </cell>
          <cell r="G9">
            <v>0.43376068376068377</v>
          </cell>
        </row>
        <row r="10">
          <cell r="F10">
            <v>0.54426229508196722</v>
          </cell>
          <cell r="G10">
            <v>0.45573770491803278</v>
          </cell>
        </row>
        <row r="11">
          <cell r="F11">
            <v>0.49129852744310576</v>
          </cell>
          <cell r="G11">
            <v>0.50870147255689424</v>
          </cell>
        </row>
        <row r="12">
          <cell r="F12">
            <v>0.63185378590078334</v>
          </cell>
          <cell r="G12">
            <v>0.36814621409921672</v>
          </cell>
        </row>
        <row r="13">
          <cell r="F13">
            <v>0.62176870748299318</v>
          </cell>
          <cell r="G13">
            <v>0.37823129251700682</v>
          </cell>
        </row>
        <row r="14">
          <cell r="F14">
            <v>0.91066666666666662</v>
          </cell>
          <cell r="G14">
            <v>8.9333333333333334E-2</v>
          </cell>
        </row>
        <row r="15">
          <cell r="F15">
            <v>0.84498480243161089</v>
          </cell>
          <cell r="G15">
            <v>0.15501519756838905</v>
          </cell>
        </row>
        <row r="16">
          <cell r="F16">
            <v>0.66765578635014833</v>
          </cell>
          <cell r="G16">
            <v>0.33234421364985162</v>
          </cell>
        </row>
        <row r="17">
          <cell r="F17">
            <v>1</v>
          </cell>
          <cell r="G17">
            <v>0</v>
          </cell>
        </row>
        <row r="18">
          <cell r="F18">
            <v>0.94202898550724634</v>
          </cell>
          <cell r="G18">
            <v>5.7971014492753624E-2</v>
          </cell>
        </row>
        <row r="19">
          <cell r="F19">
            <v>0.68341708542713564</v>
          </cell>
          <cell r="G19">
            <v>0.3165829145728643</v>
          </cell>
        </row>
        <row r="20">
          <cell r="F20">
            <v>1</v>
          </cell>
          <cell r="G20">
            <v>0</v>
          </cell>
        </row>
        <row r="21">
          <cell r="F21">
            <v>1</v>
          </cell>
          <cell r="G21">
            <v>0</v>
          </cell>
        </row>
        <row r="22">
          <cell r="F22">
            <v>1</v>
          </cell>
          <cell r="G22">
            <v>0</v>
          </cell>
        </row>
        <row r="23">
          <cell r="F23">
            <v>0.92403314917127077</v>
          </cell>
          <cell r="G23">
            <v>7.5966850828729282E-2</v>
          </cell>
        </row>
        <row r="24">
          <cell r="F24">
            <v>0.91795366795366795</v>
          </cell>
          <cell r="G24">
            <v>8.2046332046332049E-2</v>
          </cell>
        </row>
        <row r="25">
          <cell r="F25">
            <v>0.83486238532110091</v>
          </cell>
          <cell r="G25">
            <v>0.16513761467889909</v>
          </cell>
        </row>
        <row r="26">
          <cell r="F26">
            <v>0.81566820276497698</v>
          </cell>
          <cell r="G26">
            <v>0.18433179723502305</v>
          </cell>
        </row>
        <row r="27">
          <cell r="F27">
            <v>0.84980744544287545</v>
          </cell>
          <cell r="G27">
            <v>0.15019255455712452</v>
          </cell>
        </row>
        <row r="28">
          <cell r="F28">
            <v>0.63898916967509023</v>
          </cell>
          <cell r="G28">
            <v>0.36101083032490977</v>
          </cell>
        </row>
        <row r="29">
          <cell r="F29">
            <v>0.6275395033860045</v>
          </cell>
          <cell r="G29">
            <v>0.3724604966139955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showGridLines="0" showRowColHeaders="0" showZeros="0" tabSelected="1" view="pageBreakPreview" zoomScale="60" zoomScaleNormal="100" workbookViewId="0">
      <selection activeCell="I1" sqref="I1:M1"/>
    </sheetView>
  </sheetViews>
  <sheetFormatPr defaultRowHeight="12.75" outlineLevelRow="1" outlineLevelCol="1"/>
  <cols>
    <col min="1" max="1" width="6" customWidth="1"/>
    <col min="2" max="2" width="35.28515625" customWidth="1"/>
    <col min="3" max="3" width="14.28515625" customWidth="1" outlineLevel="1"/>
    <col min="4" max="4" width="14.42578125" customWidth="1" outlineLevel="1"/>
    <col min="6" max="6" width="14.140625" bestFit="1" customWidth="1"/>
    <col min="7" max="7" width="13.7109375" bestFit="1" customWidth="1" outlineLevel="1"/>
    <col min="8" max="8" width="16.140625" customWidth="1" outlineLevel="1"/>
    <col min="9" max="9" width="15.5703125" customWidth="1" outlineLevel="1"/>
    <col min="10" max="10" width="16.7109375" customWidth="1"/>
    <col min="11" max="11" width="18.5703125" customWidth="1"/>
    <col min="12" max="12" width="12.5703125" customWidth="1"/>
    <col min="13" max="13" width="23" bestFit="1" customWidth="1"/>
  </cols>
  <sheetData>
    <row r="1" spans="1:13" ht="24.6" customHeight="1">
      <c r="I1" s="74"/>
      <c r="J1" s="75"/>
      <c r="K1" s="75"/>
      <c r="L1" s="75"/>
      <c r="M1" s="75"/>
    </row>
    <row r="7" spans="1:13">
      <c r="A7" s="22"/>
      <c r="B7" s="22"/>
    </row>
    <row r="8" spans="1:13">
      <c r="A8" s="91" t="s">
        <v>17</v>
      </c>
      <c r="B8" s="91"/>
    </row>
    <row r="9" spans="1:13">
      <c r="A9" s="91" t="s">
        <v>18</v>
      </c>
      <c r="B9" s="91"/>
    </row>
    <row r="10" spans="1:13">
      <c r="A10" s="73"/>
      <c r="B10" s="73"/>
    </row>
    <row r="11" spans="1:13" ht="18">
      <c r="A11" s="98" t="s">
        <v>84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</row>
    <row r="12" spans="1:13" ht="15" customHeight="1">
      <c r="A12" s="21"/>
      <c r="B12" s="21"/>
      <c r="C12" s="21"/>
      <c r="D12" s="21"/>
      <c r="E12" s="21"/>
      <c r="F12" s="34" t="s">
        <v>54</v>
      </c>
      <c r="G12" s="35">
        <v>2021</v>
      </c>
      <c r="H12" s="36" t="s">
        <v>64</v>
      </c>
      <c r="I12" s="21"/>
      <c r="J12" s="21"/>
      <c r="K12" s="21"/>
      <c r="L12" s="21"/>
      <c r="M12" s="21"/>
    </row>
    <row r="14" spans="1:13" ht="31.5" customHeight="1">
      <c r="A14" s="80" t="s">
        <v>80</v>
      </c>
      <c r="B14" s="81"/>
      <c r="C14" s="81"/>
      <c r="D14" s="81"/>
      <c r="E14" s="82"/>
      <c r="F14" s="57">
        <v>119.4</v>
      </c>
      <c r="G14" s="1"/>
      <c r="H14" s="1"/>
      <c r="I14" s="1"/>
      <c r="J14" s="2"/>
      <c r="K14" s="2"/>
      <c r="L14" s="2"/>
      <c r="M14" s="2"/>
    </row>
    <row r="15" spans="1:13" ht="13.5" thickBot="1">
      <c r="B15" s="2"/>
      <c r="C15" s="3"/>
      <c r="D15" s="3"/>
      <c r="E15" s="3"/>
      <c r="F15" s="1"/>
      <c r="G15" s="1"/>
      <c r="H15" s="1"/>
      <c r="I15" s="1"/>
      <c r="J15" s="2"/>
      <c r="K15" s="2"/>
      <c r="L15" s="2"/>
      <c r="M15" s="2"/>
    </row>
    <row r="16" spans="1:13" ht="14.25">
      <c r="A16" s="101" t="s">
        <v>0</v>
      </c>
      <c r="B16" s="99" t="s">
        <v>2</v>
      </c>
      <c r="C16" s="88" t="s">
        <v>10</v>
      </c>
      <c r="D16" s="90"/>
      <c r="E16" s="90"/>
      <c r="F16" s="87" t="s">
        <v>47</v>
      </c>
      <c r="G16" s="88"/>
      <c r="H16" s="87" t="s">
        <v>62</v>
      </c>
      <c r="I16" s="88"/>
      <c r="J16" s="87" t="s">
        <v>50</v>
      </c>
      <c r="K16" s="89"/>
      <c r="L16" s="78" t="s">
        <v>60</v>
      </c>
      <c r="M16" s="76" t="s">
        <v>9</v>
      </c>
    </row>
    <row r="17" spans="1:13" ht="30.75" customHeight="1" thickBot="1">
      <c r="A17" s="102" t="s">
        <v>0</v>
      </c>
      <c r="B17" s="100"/>
      <c r="C17" s="47" t="s">
        <v>51</v>
      </c>
      <c r="D17" s="23" t="s">
        <v>3</v>
      </c>
      <c r="E17" s="23" t="s">
        <v>4</v>
      </c>
      <c r="F17" s="23" t="s">
        <v>48</v>
      </c>
      <c r="G17" s="23" t="s">
        <v>49</v>
      </c>
      <c r="H17" s="23" t="s">
        <v>58</v>
      </c>
      <c r="I17" s="23" t="s">
        <v>59</v>
      </c>
      <c r="J17" s="23" t="s">
        <v>58</v>
      </c>
      <c r="K17" s="23" t="s">
        <v>59</v>
      </c>
      <c r="L17" s="79"/>
      <c r="M17" s="77"/>
    </row>
    <row r="18" spans="1:13" ht="15.75" outlineLevel="1" thickTop="1">
      <c r="A18" s="37" t="s">
        <v>1</v>
      </c>
      <c r="B18" s="42" t="s">
        <v>65</v>
      </c>
      <c r="C18" s="58"/>
      <c r="D18" s="59"/>
      <c r="E18" s="7">
        <f>D18-C18</f>
        <v>0</v>
      </c>
      <c r="F18" s="4">
        <f>E18*$F$14</f>
        <v>0</v>
      </c>
      <c r="G18" s="4">
        <f>F18/12</f>
        <v>0</v>
      </c>
      <c r="H18" s="14">
        <f>[1]Arkusz1!F7</f>
        <v>0.88500000000000001</v>
      </c>
      <c r="I18" s="14">
        <f>[1]Arkusz1!G7</f>
        <v>0.115</v>
      </c>
      <c r="J18" s="26">
        <f>G18*H18</f>
        <v>0</v>
      </c>
      <c r="K18" s="30">
        <f>G18*I18</f>
        <v>0</v>
      </c>
      <c r="L18" s="64"/>
      <c r="M18" s="65"/>
    </row>
    <row r="19" spans="1:13" ht="15" outlineLevel="1">
      <c r="A19" s="38" t="s">
        <v>5</v>
      </c>
      <c r="B19" s="43" t="s">
        <v>36</v>
      </c>
      <c r="C19" s="60"/>
      <c r="D19" s="59"/>
      <c r="E19" s="7">
        <f t="shared" ref="E19:E25" si="0">D19-C19</f>
        <v>0</v>
      </c>
      <c r="F19" s="8">
        <f t="shared" ref="F19:F40" si="1">E19*$F$14</f>
        <v>0</v>
      </c>
      <c r="G19" s="4">
        <f>F19/12</f>
        <v>0</v>
      </c>
      <c r="H19" s="14">
        <f>[1]Arkusz1!F8</f>
        <v>0.83298969099999998</v>
      </c>
      <c r="I19" s="14">
        <f>[1]Arkusz1!G8</f>
        <v>0.167010309</v>
      </c>
      <c r="J19" s="26">
        <f t="shared" ref="J19:J40" si="2">G19*H19</f>
        <v>0</v>
      </c>
      <c r="K19" s="30">
        <f t="shared" ref="K19:K40" si="3">G19*I19</f>
        <v>0</v>
      </c>
      <c r="L19" s="66"/>
      <c r="M19" s="67"/>
    </row>
    <row r="20" spans="1:13" ht="15" outlineLevel="1">
      <c r="A20" s="39" t="s">
        <v>6</v>
      </c>
      <c r="B20" s="43" t="s">
        <v>37</v>
      </c>
      <c r="C20" s="60"/>
      <c r="D20" s="61"/>
      <c r="E20" s="13">
        <f t="shared" si="0"/>
        <v>0</v>
      </c>
      <c r="F20" s="20">
        <f t="shared" si="1"/>
        <v>0</v>
      </c>
      <c r="G20" s="5">
        <f t="shared" ref="G20:G25" si="4">F20/12</f>
        <v>0</v>
      </c>
      <c r="H20" s="15">
        <f>[1]Arkusz1!F9</f>
        <v>0.56623931599999999</v>
      </c>
      <c r="I20" s="15">
        <f>[1]Arkusz1!G9</f>
        <v>0.43376068400000001</v>
      </c>
      <c r="J20" s="28">
        <f t="shared" si="2"/>
        <v>0</v>
      </c>
      <c r="K20" s="32">
        <f t="shared" si="3"/>
        <v>0</v>
      </c>
      <c r="L20" s="66"/>
      <c r="M20" s="67"/>
    </row>
    <row r="21" spans="1:13" ht="15" outlineLevel="1">
      <c r="A21" s="40" t="s">
        <v>7</v>
      </c>
      <c r="B21" s="43" t="s">
        <v>39</v>
      </c>
      <c r="C21" s="58"/>
      <c r="D21" s="59"/>
      <c r="E21" s="7">
        <f t="shared" si="0"/>
        <v>0</v>
      </c>
      <c r="F21" s="8">
        <f t="shared" si="1"/>
        <v>0</v>
      </c>
      <c r="G21" s="4">
        <f t="shared" si="4"/>
        <v>0</v>
      </c>
      <c r="H21" s="14">
        <f>[1]Arkusz1!F10</f>
        <v>0.54426229500000001</v>
      </c>
      <c r="I21" s="14">
        <f>[1]Arkusz1!G10</f>
        <v>0.45573770499999999</v>
      </c>
      <c r="J21" s="26">
        <f t="shared" si="2"/>
        <v>0</v>
      </c>
      <c r="K21" s="30">
        <f t="shared" si="3"/>
        <v>0</v>
      </c>
      <c r="L21" s="64"/>
      <c r="M21" s="68"/>
    </row>
    <row r="22" spans="1:13" ht="15" outlineLevel="1">
      <c r="A22" s="40" t="s">
        <v>8</v>
      </c>
      <c r="B22" s="43" t="s">
        <v>38</v>
      </c>
      <c r="C22" s="58"/>
      <c r="D22" s="59"/>
      <c r="E22" s="7">
        <f t="shared" si="0"/>
        <v>0</v>
      </c>
      <c r="F22" s="8">
        <f t="shared" si="1"/>
        <v>0</v>
      </c>
      <c r="G22" s="5">
        <f t="shared" si="4"/>
        <v>0</v>
      </c>
      <c r="H22" s="14">
        <f>[1]Arkusz1!F11</f>
        <v>0.49129852699999998</v>
      </c>
      <c r="I22" s="14">
        <f>[1]Arkusz1!G11</f>
        <v>0.50870147300000002</v>
      </c>
      <c r="J22" s="26">
        <f t="shared" si="2"/>
        <v>0</v>
      </c>
      <c r="K22" s="30">
        <f t="shared" si="3"/>
        <v>0</v>
      </c>
      <c r="L22" s="66"/>
      <c r="M22" s="67"/>
    </row>
    <row r="23" spans="1:13" ht="15" outlineLevel="1">
      <c r="A23" s="40" t="s">
        <v>12</v>
      </c>
      <c r="B23" s="44" t="s">
        <v>66</v>
      </c>
      <c r="C23" s="58"/>
      <c r="D23" s="59"/>
      <c r="E23" s="7">
        <f t="shared" si="0"/>
        <v>0</v>
      </c>
      <c r="F23" s="8">
        <f t="shared" si="1"/>
        <v>0</v>
      </c>
      <c r="G23" s="5">
        <f t="shared" si="4"/>
        <v>0</v>
      </c>
      <c r="H23" s="14">
        <f>[1]Arkusz1!F12</f>
        <v>0.63185378599999997</v>
      </c>
      <c r="I23" s="14">
        <f>[1]Arkusz1!G12</f>
        <v>0.36814621400000003</v>
      </c>
      <c r="J23" s="26">
        <f t="shared" si="2"/>
        <v>0</v>
      </c>
      <c r="K23" s="30">
        <f t="shared" si="3"/>
        <v>0</v>
      </c>
      <c r="L23" s="66"/>
      <c r="M23" s="67"/>
    </row>
    <row r="24" spans="1:13" ht="15" outlineLevel="1">
      <c r="A24" s="39" t="s">
        <v>13</v>
      </c>
      <c r="B24" s="44" t="s">
        <v>67</v>
      </c>
      <c r="C24" s="58"/>
      <c r="D24" s="59"/>
      <c r="E24" s="7">
        <f t="shared" si="0"/>
        <v>0</v>
      </c>
      <c r="F24" s="8">
        <f t="shared" si="1"/>
        <v>0</v>
      </c>
      <c r="G24" s="5">
        <f t="shared" si="4"/>
        <v>0</v>
      </c>
      <c r="H24" s="14">
        <f>[1]Arkusz1!F13</f>
        <v>0.62176870699999998</v>
      </c>
      <c r="I24" s="14">
        <f>[1]Arkusz1!G13</f>
        <v>0.37823129300000002</v>
      </c>
      <c r="J24" s="26">
        <f t="shared" si="2"/>
        <v>0</v>
      </c>
      <c r="K24" s="30">
        <f t="shared" si="3"/>
        <v>0</v>
      </c>
      <c r="L24" s="66"/>
      <c r="M24" s="67"/>
    </row>
    <row r="25" spans="1:13" ht="15" outlineLevel="1">
      <c r="A25" s="37" t="s">
        <v>14</v>
      </c>
      <c r="B25" s="43" t="s">
        <v>40</v>
      </c>
      <c r="C25" s="58"/>
      <c r="D25" s="59"/>
      <c r="E25" s="13">
        <f t="shared" si="0"/>
        <v>0</v>
      </c>
      <c r="F25" s="8">
        <f t="shared" si="1"/>
        <v>0</v>
      </c>
      <c r="G25" s="5">
        <f t="shared" si="4"/>
        <v>0</v>
      </c>
      <c r="H25" s="15">
        <f>[1]Arkusz1!F14</f>
        <v>0.91066666699999999</v>
      </c>
      <c r="I25" s="15">
        <f>[1]Arkusz1!G14</f>
        <v>8.9333333000000001E-2</v>
      </c>
      <c r="J25" s="26">
        <f t="shared" si="2"/>
        <v>0</v>
      </c>
      <c r="K25" s="30">
        <f t="shared" si="3"/>
        <v>0</v>
      </c>
      <c r="L25" s="66"/>
      <c r="M25" s="67"/>
    </row>
    <row r="26" spans="1:13" ht="15" outlineLevel="1">
      <c r="A26" s="38" t="s">
        <v>19</v>
      </c>
      <c r="B26" s="44" t="s">
        <v>41</v>
      </c>
      <c r="C26" s="58"/>
      <c r="D26" s="59"/>
      <c r="E26" s="7">
        <f t="shared" ref="E26:E33" si="5">D26-C26</f>
        <v>0</v>
      </c>
      <c r="F26" s="8">
        <f t="shared" si="1"/>
        <v>0</v>
      </c>
      <c r="G26" s="5">
        <f>F26/12</f>
        <v>0</v>
      </c>
      <c r="H26" s="14">
        <f>[1]Arkusz1!F15</f>
        <v>0.84498480200000003</v>
      </c>
      <c r="I26" s="14">
        <f>[1]Arkusz1!G15</f>
        <v>0.15501519799999999</v>
      </c>
      <c r="J26" s="26">
        <f t="shared" si="2"/>
        <v>0</v>
      </c>
      <c r="K26" s="30">
        <f t="shared" si="3"/>
        <v>0</v>
      </c>
      <c r="L26" s="66"/>
      <c r="M26" s="67"/>
    </row>
    <row r="27" spans="1:13" ht="15" outlineLevel="1">
      <c r="A27" s="38" t="s">
        <v>20</v>
      </c>
      <c r="B27" s="42" t="s">
        <v>42</v>
      </c>
      <c r="C27" s="60"/>
      <c r="D27" s="61"/>
      <c r="E27" s="13">
        <f t="shared" si="5"/>
        <v>0</v>
      </c>
      <c r="F27" s="20">
        <f t="shared" si="1"/>
        <v>0</v>
      </c>
      <c r="G27" s="5">
        <f>F27/12</f>
        <v>0</v>
      </c>
      <c r="H27" s="15">
        <f>[1]Arkusz1!F16</f>
        <v>0.66765578599999997</v>
      </c>
      <c r="I27" s="15">
        <f>[1]Arkusz1!G16</f>
        <v>0.33234421400000003</v>
      </c>
      <c r="J27" s="28">
        <f t="shared" si="2"/>
        <v>0</v>
      </c>
      <c r="K27" s="32">
        <f t="shared" si="3"/>
        <v>0</v>
      </c>
      <c r="L27" s="66"/>
      <c r="M27" s="67"/>
    </row>
    <row r="28" spans="1:13" ht="15" outlineLevel="1">
      <c r="A28" s="38" t="s">
        <v>21</v>
      </c>
      <c r="B28" s="45" t="s">
        <v>68</v>
      </c>
      <c r="C28" s="60"/>
      <c r="D28" s="61"/>
      <c r="E28" s="13">
        <f t="shared" si="5"/>
        <v>0</v>
      </c>
      <c r="F28" s="20">
        <f t="shared" si="1"/>
        <v>0</v>
      </c>
      <c r="G28" s="5">
        <f t="shared" ref="G28:G40" si="6">F28/12</f>
        <v>0</v>
      </c>
      <c r="H28" s="15">
        <f>[1]Arkusz1!F17</f>
        <v>1</v>
      </c>
      <c r="I28" s="15">
        <f>[1]Arkusz1!G17</f>
        <v>0</v>
      </c>
      <c r="J28" s="28">
        <f t="shared" si="2"/>
        <v>0</v>
      </c>
      <c r="K28" s="32">
        <f t="shared" si="3"/>
        <v>0</v>
      </c>
      <c r="L28" s="66"/>
      <c r="M28" s="67"/>
    </row>
    <row r="29" spans="1:13" ht="15" outlineLevel="1">
      <c r="A29" s="38" t="s">
        <v>22</v>
      </c>
      <c r="B29" s="43" t="s">
        <v>69</v>
      </c>
      <c r="C29" s="58"/>
      <c r="D29" s="59"/>
      <c r="E29" s="7">
        <f t="shared" si="5"/>
        <v>0</v>
      </c>
      <c r="F29" s="8">
        <f t="shared" si="1"/>
        <v>0</v>
      </c>
      <c r="G29" s="4">
        <f t="shared" si="6"/>
        <v>0</v>
      </c>
      <c r="H29" s="14">
        <f>[1]Arkusz1!F18</f>
        <v>0.94202898599999996</v>
      </c>
      <c r="I29" s="14">
        <f>[1]Arkusz1!G18</f>
        <v>5.7971014000000001E-2</v>
      </c>
      <c r="J29" s="26">
        <f t="shared" si="2"/>
        <v>0</v>
      </c>
      <c r="K29" s="30">
        <f t="shared" si="3"/>
        <v>0</v>
      </c>
      <c r="L29" s="64"/>
      <c r="M29" s="65"/>
    </row>
    <row r="30" spans="1:13" ht="15" outlineLevel="1">
      <c r="A30" s="38" t="s">
        <v>23</v>
      </c>
      <c r="B30" s="44" t="s">
        <v>70</v>
      </c>
      <c r="C30" s="60"/>
      <c r="D30" s="61"/>
      <c r="E30" s="13">
        <f t="shared" si="5"/>
        <v>0</v>
      </c>
      <c r="F30" s="20">
        <f t="shared" si="1"/>
        <v>0</v>
      </c>
      <c r="G30" s="5">
        <f t="shared" si="6"/>
        <v>0</v>
      </c>
      <c r="H30" s="15">
        <f>[1]Arkusz1!F19</f>
        <v>0.68341708499999998</v>
      </c>
      <c r="I30" s="15">
        <f>[1]Arkusz1!G19</f>
        <v>0.31658291500000002</v>
      </c>
      <c r="J30" s="28">
        <f t="shared" si="2"/>
        <v>0</v>
      </c>
      <c r="K30" s="32">
        <f t="shared" si="3"/>
        <v>0</v>
      </c>
      <c r="L30" s="66"/>
      <c r="M30" s="67"/>
    </row>
    <row r="31" spans="1:13" ht="15" outlineLevel="1">
      <c r="A31" s="38" t="s">
        <v>24</v>
      </c>
      <c r="B31" s="43" t="s">
        <v>43</v>
      </c>
      <c r="C31" s="58"/>
      <c r="D31" s="59"/>
      <c r="E31" s="7">
        <f t="shared" si="5"/>
        <v>0</v>
      </c>
      <c r="F31" s="8">
        <f t="shared" si="1"/>
        <v>0</v>
      </c>
      <c r="G31" s="4">
        <f t="shared" si="6"/>
        <v>0</v>
      </c>
      <c r="H31" s="14">
        <f>[1]Arkusz1!F20</f>
        <v>1</v>
      </c>
      <c r="I31" s="14">
        <f>[1]Arkusz1!G20</f>
        <v>0</v>
      </c>
      <c r="J31" s="26">
        <f t="shared" si="2"/>
        <v>0</v>
      </c>
      <c r="K31" s="30">
        <f t="shared" si="3"/>
        <v>0</v>
      </c>
      <c r="L31" s="64"/>
      <c r="M31" s="65"/>
    </row>
    <row r="32" spans="1:13" ht="15" outlineLevel="1">
      <c r="A32" s="38" t="s">
        <v>25</v>
      </c>
      <c r="B32" s="43" t="s">
        <v>44</v>
      </c>
      <c r="C32" s="58"/>
      <c r="D32" s="59"/>
      <c r="E32" s="7">
        <f t="shared" si="5"/>
        <v>0</v>
      </c>
      <c r="F32" s="8">
        <f t="shared" si="1"/>
        <v>0</v>
      </c>
      <c r="G32" s="5">
        <f t="shared" si="6"/>
        <v>0</v>
      </c>
      <c r="H32" s="14">
        <f>[1]Arkusz1!F21</f>
        <v>1</v>
      </c>
      <c r="I32" s="14">
        <f>[1]Arkusz1!G21</f>
        <v>0</v>
      </c>
      <c r="J32" s="26">
        <f t="shared" si="2"/>
        <v>0</v>
      </c>
      <c r="K32" s="30">
        <f t="shared" si="3"/>
        <v>0</v>
      </c>
      <c r="L32" s="66"/>
      <c r="M32" s="67"/>
    </row>
    <row r="33" spans="1:13" ht="15" outlineLevel="1">
      <c r="A33" s="38" t="s">
        <v>26</v>
      </c>
      <c r="B33" s="43" t="s">
        <v>71</v>
      </c>
      <c r="C33" s="58"/>
      <c r="D33" s="59"/>
      <c r="E33" s="7">
        <f t="shared" si="5"/>
        <v>0</v>
      </c>
      <c r="F33" s="8">
        <f t="shared" si="1"/>
        <v>0</v>
      </c>
      <c r="G33" s="5">
        <f t="shared" si="6"/>
        <v>0</v>
      </c>
      <c r="H33" s="14">
        <f>[1]Arkusz1!F22</f>
        <v>1</v>
      </c>
      <c r="I33" s="14">
        <f>[1]Arkusz1!G22</f>
        <v>0</v>
      </c>
      <c r="J33" s="26">
        <f t="shared" si="2"/>
        <v>0</v>
      </c>
      <c r="K33" s="30">
        <f t="shared" si="3"/>
        <v>0</v>
      </c>
      <c r="L33" s="66"/>
      <c r="M33" s="67"/>
    </row>
    <row r="34" spans="1:13" ht="15" outlineLevel="1">
      <c r="A34" s="38" t="s">
        <v>27</v>
      </c>
      <c r="B34" s="43" t="s">
        <v>45</v>
      </c>
      <c r="C34" s="60"/>
      <c r="D34" s="61"/>
      <c r="E34" s="13">
        <f t="shared" ref="E34:E40" si="7">D34-C34</f>
        <v>0</v>
      </c>
      <c r="F34" s="20">
        <f t="shared" si="1"/>
        <v>0</v>
      </c>
      <c r="G34" s="5">
        <f t="shared" si="6"/>
        <v>0</v>
      </c>
      <c r="H34" s="15">
        <f>[1]Arkusz1!F23</f>
        <v>0.924033149</v>
      </c>
      <c r="I34" s="15">
        <f>[1]Arkusz1!G23</f>
        <v>7.5966851000000002E-2</v>
      </c>
      <c r="J34" s="28">
        <f t="shared" si="2"/>
        <v>0</v>
      </c>
      <c r="K34" s="32">
        <f t="shared" si="3"/>
        <v>0</v>
      </c>
      <c r="L34" s="66"/>
      <c r="M34" s="67"/>
    </row>
    <row r="35" spans="1:13" ht="15" outlineLevel="1">
      <c r="A35" s="38" t="s">
        <v>28</v>
      </c>
      <c r="B35" s="43" t="s">
        <v>46</v>
      </c>
      <c r="C35" s="58"/>
      <c r="D35" s="59"/>
      <c r="E35" s="7">
        <f t="shared" si="7"/>
        <v>0</v>
      </c>
      <c r="F35" s="8">
        <f t="shared" si="1"/>
        <v>0</v>
      </c>
      <c r="G35" s="4">
        <f t="shared" si="6"/>
        <v>0</v>
      </c>
      <c r="H35" s="14">
        <f>[1]Arkusz1!F24</f>
        <v>0.917953668</v>
      </c>
      <c r="I35" s="14">
        <f>[1]Arkusz1!G24</f>
        <v>8.2046332E-2</v>
      </c>
      <c r="J35" s="26">
        <f t="shared" si="2"/>
        <v>0</v>
      </c>
      <c r="K35" s="30">
        <f t="shared" si="3"/>
        <v>0</v>
      </c>
      <c r="L35" s="64"/>
      <c r="M35" s="65"/>
    </row>
    <row r="36" spans="1:13" ht="15" outlineLevel="1">
      <c r="A36" s="38" t="s">
        <v>29</v>
      </c>
      <c r="B36" s="43" t="s">
        <v>72</v>
      </c>
      <c r="C36" s="58"/>
      <c r="D36" s="59"/>
      <c r="E36" s="7">
        <f t="shared" si="7"/>
        <v>0</v>
      </c>
      <c r="F36" s="8">
        <f t="shared" si="1"/>
        <v>0</v>
      </c>
      <c r="G36" s="5">
        <f t="shared" si="6"/>
        <v>0</v>
      </c>
      <c r="H36" s="14">
        <f>[1]Arkusz1!F25</f>
        <v>0.83486238499999998</v>
      </c>
      <c r="I36" s="14">
        <f>[1]Arkusz1!G25</f>
        <v>0.16513761499999999</v>
      </c>
      <c r="J36" s="26">
        <f t="shared" si="2"/>
        <v>0</v>
      </c>
      <c r="K36" s="30">
        <f t="shared" si="3"/>
        <v>0</v>
      </c>
      <c r="L36" s="66"/>
      <c r="M36" s="67"/>
    </row>
    <row r="37" spans="1:13" ht="15" outlineLevel="1">
      <c r="A37" s="38" t="s">
        <v>30</v>
      </c>
      <c r="B37" s="43" t="s">
        <v>73</v>
      </c>
      <c r="C37" s="60"/>
      <c r="D37" s="61"/>
      <c r="E37" s="13">
        <f t="shared" si="7"/>
        <v>0</v>
      </c>
      <c r="F37" s="20">
        <f t="shared" si="1"/>
        <v>0</v>
      </c>
      <c r="G37" s="5">
        <f t="shared" si="6"/>
        <v>0</v>
      </c>
      <c r="H37" s="15">
        <f>[1]Arkusz1!F26</f>
        <v>0.81566820299999998</v>
      </c>
      <c r="I37" s="15">
        <f>[1]Arkusz1!G26</f>
        <v>0.18433179699999999</v>
      </c>
      <c r="J37" s="28">
        <f t="shared" si="2"/>
        <v>0</v>
      </c>
      <c r="K37" s="32">
        <f t="shared" si="3"/>
        <v>0</v>
      </c>
      <c r="L37" s="66"/>
      <c r="M37" s="67"/>
    </row>
    <row r="38" spans="1:13" ht="15" outlineLevel="1">
      <c r="A38" s="38" t="s">
        <v>31</v>
      </c>
      <c r="B38" s="43" t="s">
        <v>74</v>
      </c>
      <c r="C38" s="58"/>
      <c r="D38" s="59"/>
      <c r="E38" s="7">
        <f>D38-C38</f>
        <v>0</v>
      </c>
      <c r="F38" s="8">
        <f>E38*$F$14</f>
        <v>0</v>
      </c>
      <c r="G38" s="5">
        <f>F38/12</f>
        <v>0</v>
      </c>
      <c r="H38" s="14">
        <f>[1]Arkusz1!F27</f>
        <v>0.84980744500000005</v>
      </c>
      <c r="I38" s="14">
        <f>[1]Arkusz1!G27</f>
        <v>0.15019255500000001</v>
      </c>
      <c r="J38" s="26">
        <f>G38*H38</f>
        <v>0</v>
      </c>
      <c r="K38" s="30">
        <f>G38*I38</f>
        <v>0</v>
      </c>
      <c r="L38" s="66"/>
      <c r="M38" s="67"/>
    </row>
    <row r="39" spans="1:13" ht="15" outlineLevel="1">
      <c r="A39" s="38" t="s">
        <v>32</v>
      </c>
      <c r="B39" s="43" t="s">
        <v>81</v>
      </c>
      <c r="C39" s="60"/>
      <c r="D39" s="61"/>
      <c r="E39" s="13">
        <f>D39-C39</f>
        <v>0</v>
      </c>
      <c r="F39" s="20">
        <f>E39*$F$14</f>
        <v>0</v>
      </c>
      <c r="G39" s="5">
        <f>F39/12</f>
        <v>0</v>
      </c>
      <c r="H39" s="15">
        <f>[1]Arkusz1!F28</f>
        <v>0.63898917</v>
      </c>
      <c r="I39" s="15">
        <f>[1]Arkusz1!G28</f>
        <v>0.36101083</v>
      </c>
      <c r="J39" s="28">
        <f>G39*H39</f>
        <v>0</v>
      </c>
      <c r="K39" s="32">
        <f>G39*I39</f>
        <v>0</v>
      </c>
      <c r="L39" s="66"/>
      <c r="M39" s="67"/>
    </row>
    <row r="40" spans="1:13" ht="15.75" outlineLevel="1" thickBot="1">
      <c r="A40" s="41" t="s">
        <v>33</v>
      </c>
      <c r="B40" s="46" t="s">
        <v>75</v>
      </c>
      <c r="C40" s="62"/>
      <c r="D40" s="63"/>
      <c r="E40" s="16">
        <f t="shared" si="7"/>
        <v>0</v>
      </c>
      <c r="F40" s="17">
        <f t="shared" si="1"/>
        <v>0</v>
      </c>
      <c r="G40" s="18">
        <f t="shared" si="6"/>
        <v>0</v>
      </c>
      <c r="H40" s="19">
        <f>[1]Arkusz1!F29</f>
        <v>0.62753950300000005</v>
      </c>
      <c r="I40" s="19">
        <f>[1]Arkusz1!G29</f>
        <v>0.372460497</v>
      </c>
      <c r="J40" s="27">
        <f t="shared" si="2"/>
        <v>0</v>
      </c>
      <c r="K40" s="31">
        <f t="shared" si="3"/>
        <v>0</v>
      </c>
      <c r="L40" s="69"/>
      <c r="M40" s="70"/>
    </row>
    <row r="41" spans="1:13" ht="14.25" thickTop="1" thickBot="1">
      <c r="A41" s="83" t="s">
        <v>76</v>
      </c>
      <c r="B41" s="84"/>
      <c r="C41" s="48">
        <f>SUM(C18:C40)</f>
        <v>0</v>
      </c>
      <c r="D41" s="24">
        <f>SUM(D18:D40)</f>
        <v>0</v>
      </c>
      <c r="E41" s="24">
        <f>SUM(E18:E40)</f>
        <v>0</v>
      </c>
      <c r="F41" s="25">
        <f>SUM(F18:F40)</f>
        <v>0</v>
      </c>
      <c r="G41" s="25">
        <f>SUM(G18:G40)</f>
        <v>0</v>
      </c>
      <c r="H41" s="92">
        <f>SUM(H18:I40)</f>
        <v>23</v>
      </c>
      <c r="I41" s="93">
        <v>7.3014657789999999</v>
      </c>
      <c r="J41" s="29">
        <f>SUM(J18:J40)</f>
        <v>0</v>
      </c>
      <c r="K41" s="33">
        <f>SUM(K18:K40)</f>
        <v>0</v>
      </c>
      <c r="L41" s="94"/>
      <c r="M41" s="95"/>
    </row>
    <row r="42" spans="1:13" ht="13.5" thickBot="1">
      <c r="A42" s="12"/>
      <c r="B42" s="12"/>
      <c r="C42" s="12"/>
      <c r="D42" s="12"/>
      <c r="E42" s="12"/>
      <c r="F42" s="12"/>
      <c r="G42" s="12"/>
      <c r="H42" s="12"/>
      <c r="I42" s="12"/>
      <c r="J42" s="96">
        <f>SUM(J41:K41)</f>
        <v>0</v>
      </c>
      <c r="K42" s="97"/>
      <c r="L42" s="12"/>
      <c r="M42" s="12"/>
    </row>
    <row r="43" spans="1:13" ht="15">
      <c r="A43" s="49" t="s">
        <v>34</v>
      </c>
      <c r="B43" s="50" t="s">
        <v>53</v>
      </c>
      <c r="C43" s="71"/>
      <c r="D43" s="72"/>
      <c r="E43" s="51">
        <f>D43-C43</f>
        <v>0</v>
      </c>
      <c r="F43" s="52">
        <f>E43*$F$14</f>
        <v>0</v>
      </c>
      <c r="G43" s="53">
        <f>F43/12</f>
        <v>0</v>
      </c>
      <c r="H43" s="12"/>
      <c r="I43" s="12"/>
      <c r="J43" s="12"/>
      <c r="K43" s="12"/>
      <c r="L43" s="12"/>
      <c r="M43" s="12"/>
    </row>
    <row r="44" spans="1:13" ht="15">
      <c r="A44" s="38" t="s">
        <v>35</v>
      </c>
      <c r="B44" s="43" t="s">
        <v>82</v>
      </c>
      <c r="C44" s="60"/>
      <c r="D44" s="61"/>
      <c r="E44" s="13">
        <f>D44-C44</f>
        <v>0</v>
      </c>
      <c r="F44" s="20">
        <f>E44*$F$14</f>
        <v>0</v>
      </c>
      <c r="G44" s="54">
        <f>F44/12</f>
        <v>0</v>
      </c>
      <c r="H44" s="12"/>
      <c r="I44" s="12"/>
      <c r="J44" s="12"/>
      <c r="K44" s="12"/>
      <c r="L44" s="12"/>
      <c r="M44" s="12"/>
    </row>
    <row r="45" spans="1:13" ht="15.75" thickBot="1">
      <c r="A45" s="41" t="s">
        <v>52</v>
      </c>
      <c r="B45" s="46" t="s">
        <v>83</v>
      </c>
      <c r="C45" s="62"/>
      <c r="D45" s="63"/>
      <c r="E45" s="16">
        <f>D45-C45</f>
        <v>0</v>
      </c>
      <c r="F45" s="17">
        <f>E45*$F$14</f>
        <v>0</v>
      </c>
      <c r="G45" s="55">
        <f>F45/12</f>
        <v>0</v>
      </c>
      <c r="H45" s="12"/>
      <c r="I45" s="12"/>
      <c r="J45" s="12"/>
      <c r="K45" s="12"/>
      <c r="L45" s="12"/>
      <c r="M45" s="12"/>
    </row>
    <row r="46" spans="1:13" ht="14.25" thickTop="1" thickBot="1">
      <c r="A46" s="83" t="s">
        <v>11</v>
      </c>
      <c r="B46" s="84"/>
      <c r="C46" s="48">
        <f>C41+C43+C44+C45</f>
        <v>0</v>
      </c>
      <c r="D46" s="48">
        <f>D41+D43+D44+D45</f>
        <v>0</v>
      </c>
      <c r="E46" s="48">
        <f>E41+E43+E44+E45</f>
        <v>0</v>
      </c>
      <c r="F46" s="25">
        <f>F41+F43+F44+F45</f>
        <v>0</v>
      </c>
      <c r="G46" s="25">
        <f>G41+G43+G44+G45</f>
        <v>0</v>
      </c>
      <c r="H46" s="12"/>
      <c r="I46" s="12"/>
      <c r="M46" s="12"/>
    </row>
    <row r="47" spans="1:13">
      <c r="A47" s="12"/>
      <c r="B47" s="12"/>
      <c r="C47" s="12"/>
      <c r="D47" s="12"/>
      <c r="E47" s="12"/>
      <c r="F47" s="12"/>
      <c r="G47" s="12"/>
      <c r="H47" s="12"/>
      <c r="I47" s="12"/>
      <c r="J47" s="86" t="s">
        <v>79</v>
      </c>
      <c r="K47" s="86"/>
      <c r="L47" s="56"/>
      <c r="M47" s="12"/>
    </row>
    <row r="48" spans="1:13">
      <c r="A48" s="11" t="s">
        <v>15</v>
      </c>
      <c r="B48" s="6"/>
      <c r="C48" s="6"/>
      <c r="D48" s="6"/>
      <c r="E48" s="6"/>
      <c r="F48" s="6"/>
      <c r="G48" s="6"/>
      <c r="H48" s="6"/>
      <c r="I48" s="6"/>
      <c r="J48" s="85" t="s">
        <v>16</v>
      </c>
      <c r="K48" s="85"/>
      <c r="L48" s="56"/>
      <c r="M48" s="6"/>
    </row>
    <row r="49" spans="1:13">
      <c r="A49" s="9" t="s">
        <v>63</v>
      </c>
      <c r="B49" s="9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1:13">
      <c r="A50" s="9" t="s">
        <v>77</v>
      </c>
      <c r="B50" s="9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1:13">
      <c r="A51" s="9" t="s">
        <v>78</v>
      </c>
      <c r="B51" s="9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3">
      <c r="A52" s="11" t="s">
        <v>55</v>
      </c>
    </row>
    <row r="53" spans="1:13">
      <c r="A53" s="9" t="s">
        <v>56</v>
      </c>
    </row>
    <row r="54" spans="1:13">
      <c r="A54" s="9" t="s">
        <v>57</v>
      </c>
    </row>
    <row r="55" spans="1:13">
      <c r="A55" s="10" t="s">
        <v>61</v>
      </c>
    </row>
  </sheetData>
  <mergeCells count="19">
    <mergeCell ref="A8:B8"/>
    <mergeCell ref="A9:B9"/>
    <mergeCell ref="A41:B41"/>
    <mergeCell ref="H41:I41"/>
    <mergeCell ref="L41:M41"/>
    <mergeCell ref="J42:K42"/>
    <mergeCell ref="F16:G16"/>
    <mergeCell ref="A11:M11"/>
    <mergeCell ref="B16:B17"/>
    <mergeCell ref="A16:A17"/>
    <mergeCell ref="M16:M17"/>
    <mergeCell ref="L16:L17"/>
    <mergeCell ref="A14:E14"/>
    <mergeCell ref="A46:B46"/>
    <mergeCell ref="J48:K48"/>
    <mergeCell ref="J47:K47"/>
    <mergeCell ref="H16:I16"/>
    <mergeCell ref="J16:K16"/>
    <mergeCell ref="C16:E16"/>
  </mergeCells>
  <phoneticPr fontId="1" type="noConversion"/>
  <dataValidations count="1">
    <dataValidation type="list" allowBlank="1" showInputMessage="1" showErrorMessage="1" sqref="G12">
      <formula1>"2021,2022,2023"</formula1>
    </dataValidation>
  </dataValidations>
  <printOptions horizontalCentered="1" verticalCentered="1"/>
  <pageMargins left="0.19685039370078741" right="0.19685039370078741" top="0.39370078740157483" bottom="0.39370078740157483" header="0.51181102362204722" footer="0.51181102362204722"/>
  <pageSetup paperSize="9" scale="65" orientation="landscape" r:id="rId1"/>
  <headerFooter alignWithMargins="0">
    <oddHeader xml:space="preserve">&amp;LDRUK_FZP.I.ver.2021
&amp;RZałącznik nr 2 do Zasad finansowania w Uniwersytecie Pedagogicznym im. Komisji Edukacji Narodowej w Krakowie 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4" sqref="E24"/>
    </sheetView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DRUK_FZP</vt:lpstr>
      <vt:lpstr>Dane źródłowe</vt:lpstr>
      <vt:lpstr>Arkusz3</vt:lpstr>
      <vt:lpstr>DRUK_FZP!Obszar_wydruku</vt:lpstr>
    </vt:vector>
  </TitlesOfParts>
  <Company>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</dc:creator>
  <cp:lastModifiedBy>Katarzyna Kruk</cp:lastModifiedBy>
  <cp:lastPrinted>2021-03-31T13:43:41Z</cp:lastPrinted>
  <dcterms:created xsi:type="dcterms:W3CDTF">2010-08-11T07:25:24Z</dcterms:created>
  <dcterms:modified xsi:type="dcterms:W3CDTF">2021-04-08T11:06:33Z</dcterms:modified>
</cp:coreProperties>
</file>